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Modello M 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<sst xmlns="http://schemas.openxmlformats.org/spreadsheetml/2006/main" count="38" uniqueCount="34">
  <si>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PROSPETTO DELLE SPESE PER IL PERSONALE</t>
  </si>
  <si>
    <t>COMPENSO LORDO</t>
  </si>
  <si>
    <t>ONERI A CARICO AMM.NE</t>
  </si>
  <si>
    <t>TIPO EMOLUMENTO</t>
  </si>
  <si>
    <t>NETTO</t>
  </si>
  <si>
    <t>IRPEF</t>
  </si>
  <si>
    <t>CONTRIBUTI</t>
  </si>
  <si>
    <t>IRAP</t>
  </si>
  <si>
    <t>ONERI PREV.</t>
  </si>
  <si>
    <t>IL DIRETTORE DEI SERVIZI</t>
  </si>
  <si>
    <t xml:space="preserve">GENERALI E AMMINISTRATIVI </t>
  </si>
  <si>
    <t>Mod. M (art. 18 C. 4)</t>
  </si>
  <si>
    <t>SPESA COMPLESSIVA</t>
  </si>
  <si>
    <t>NUM.DIP.</t>
  </si>
  <si>
    <t xml:space="preserve">ANNO/MESE </t>
  </si>
  <si>
    <t>ISTITUTO COMPRENSIVO STATALE "D. GALIMBERTI" DI BERNEZZO</t>
  </si>
  <si>
    <t>€</t>
  </si>
  <si>
    <t>Corrisponde a:</t>
  </si>
  <si>
    <t>Il totale complessivo di</t>
  </si>
  <si>
    <t xml:space="preserve">(come da Mod. N. "Riepilogo tipologia di spesa": spese di personale </t>
  </si>
  <si>
    <t>"somme pagate")</t>
  </si>
  <si>
    <t xml:space="preserve"> Manuela SCIANDRA</t>
  </si>
  <si>
    <t>Flipped Classroom</t>
  </si>
  <si>
    <t>Esercizio finanziario 2019</t>
  </si>
  <si>
    <t>Totale al 31/12/2019</t>
  </si>
  <si>
    <t>2019 Aprile</t>
  </si>
  <si>
    <t>Progetto La Grandezza dei Piccoli</t>
  </si>
  <si>
    <t>Scuola Efficace</t>
  </si>
  <si>
    <t>2019 Dicembre</t>
  </si>
  <si>
    <t>Scuola Efficace-Compenso Refente</t>
  </si>
  <si>
    <t>Scuola Efficace-Valutazione, Doc. Finale</t>
  </si>
  <si>
    <t>Progetto Frutta nelle Scuole 2018/19</t>
  </si>
  <si>
    <t>2019 Agosto</t>
  </si>
  <si>
    <t>Bernezzo, 9 maggio 2020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</si>
</sst>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&quot;EUR&quot;\ #,##0;\-&quot;EUR&quot;\ #,##0"/>
    <numFmt numFmtId="179" formatCode="&quot;EUR&quot;\ #,##0;[Red]\-&quot;EUR&quot;\ #,##0"/>
    <numFmt numFmtId="180" formatCode="&quot;EUR&quot;\ #,##0.00;\-&quot;EUR&quot;\ #,##0.00"/>
    <numFmt numFmtId="181" formatCode="&quot;EUR&quot;\ #,##0.00;[Red]\-&quot;EUR&quot;\ #,##0.00"/>
    <numFmt numFmtId="182" formatCode="_-&quot;EUR&quot;\ * #,##0_-;\-&quot;EUR&quot;\ * #,##0_-;_-&quot;EUR&quot;\ * &quot;-&quot;_-;_-@_-"/>
    <numFmt numFmtId="183" formatCode="_-&quot;EUR&quot;\ * #,##0.00_-;\-&quot;EUR&quot;\ * #,##0.00_-;_-&quot;EUR&quot;\ * &quot;-&quot;??_-;_-@_-"/>
    <numFmt numFmtId="184" formatCode="#,##0_ ;\-#,##0\ "/>
    <numFmt numFmtId="185" formatCode="&quot;€&quot;\ 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17" fontId="1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/>
    </xf>
    <xf numFmtId="17" fontId="11" fillId="0" borderId="5" xfId="0" applyNumberFormat="1" applyFont="1" applyBorder="1" applyAlignment="1">
      <alignment/>
    </xf>
    <xf numFmtId="0" fontId="12" fillId="0" borderId="6" xfId="0" applyFont="1" applyBorder="1" applyAlignment="1">
      <alignment horizontal="left"/>
    </xf>
    <xf numFmtId="0" fontId="11" fillId="0" borderId="6" xfId="0" applyFont="1" applyBorder="1" applyAlignment="1">
      <alignment horizontal="right" wrapText="1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185" fontId="7" fillId="0" borderId="3" xfId="0" applyNumberFormat="1" applyFont="1" applyBorder="1" applyAlignment="1">
      <alignment horizontal="right"/>
    </xf>
    <xf numFmtId="185" fontId="7" fillId="0" borderId="3" xfId="0" applyNumberFormat="1" applyFont="1" applyBorder="1" applyAlignment="1">
      <alignment horizontal="right" wrapText="1"/>
    </xf>
    <xf numFmtId="185" fontId="7" fillId="0" borderId="9" xfId="0" applyNumberFormat="1" applyFont="1" applyFill="1" applyBorder="1" applyAlignment="1">
      <alignment horizontal="right" wrapText="1"/>
    </xf>
    <xf numFmtId="185" fontId="12" fillId="0" borderId="6" xfId="0" applyNumberFormat="1" applyFont="1" applyBorder="1" applyAlignment="1">
      <alignment horizontal="right"/>
    </xf>
    <xf numFmtId="185" fontId="12" fillId="0" borderId="10" xfId="0" applyNumberFormat="1" applyFont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right" wrapText="1"/>
    </xf>
    <xf numFmtId="185" fontId="7" fillId="0" borderId="3" xfId="0" applyNumberFormat="1" applyFont="1" applyFill="1" applyBorder="1" applyAlignment="1">
      <alignment horizontal="right"/>
    </xf>
    <xf numFmtId="185" fontId="7" fillId="0" borderId="3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2"/>
  <sheetViews>
    <sheetView tabSelected="1" workbookViewId="0" topLeftCell="A4">
      <selection activeCell="B25" sqref="B25"/>
    </sheetView>
  </sheetViews>
  <sheetFormatPr defaultColWidth="9.140625" defaultRowHeight="12.75"/>
  <cols>
    <col min="1" max="1" width="12.7109375" style="16" customWidth="1"/>
    <col min="2" max="2" width="30.57421875" style="1" customWidth="1"/>
    <col min="3" max="3" width="5.421875" style="2" customWidth="1"/>
    <col min="4" max="4" width="9.140625" style="1" customWidth="1"/>
    <col min="5" max="5" width="15.57421875" style="1" customWidth="1"/>
    <col min="6" max="6" width="12.140625" style="1" customWidth="1"/>
    <col min="7" max="8" width="11.57421875" style="1" customWidth="1"/>
    <col min="9" max="9" width="20.00390625" style="1" bestFit="1" customWidth="1"/>
    <col min="10" max="16384" width="9.140625" style="1" customWidth="1"/>
  </cols>
  <sheetData>
    <row r="1" s="39" customFormat="1" ht="12"/>
    <row r="2" s="39" customFormat="1" ht="12"/>
    <row r="3" s="39" customFormat="1" ht="12"/>
    <row r="4" s="39" customFormat="1" ht="12"/>
    <row r="5" spans="1:9" ht="12.75">
      <c r="A5" s="40" t="s">
        <v>11</v>
      </c>
      <c r="B5" s="40"/>
      <c r="C5" s="40"/>
      <c r="D5" s="40"/>
      <c r="E5" s="40"/>
      <c r="F5" s="40"/>
      <c r="G5" s="40"/>
      <c r="H5" s="40"/>
      <c r="I5" s="40"/>
    </row>
    <row r="6" spans="1:9" ht="17.25">
      <c r="A6" s="41" t="s">
        <v>15</v>
      </c>
      <c r="B6" s="41"/>
      <c r="C6" s="41"/>
      <c r="D6" s="41"/>
      <c r="E6" s="41"/>
      <c r="F6" s="41"/>
      <c r="G6" s="41"/>
      <c r="H6" s="41"/>
      <c r="I6" s="41"/>
    </row>
    <row r="7" spans="1:9" ht="20.25">
      <c r="A7" s="42" t="s">
        <v>0</v>
      </c>
      <c r="B7" s="43"/>
      <c r="C7" s="43"/>
      <c r="D7" s="43"/>
      <c r="E7" s="43"/>
      <c r="F7" s="43"/>
      <c r="G7" s="43"/>
      <c r="H7" s="43"/>
      <c r="I7" s="43"/>
    </row>
    <row r="8" spans="1:9" ht="17.25">
      <c r="A8" s="41" t="s">
        <v>23</v>
      </c>
      <c r="B8" s="41"/>
      <c r="C8" s="41"/>
      <c r="D8" s="41"/>
      <c r="E8" s="41"/>
      <c r="F8" s="41"/>
      <c r="G8" s="41"/>
      <c r="H8" s="41"/>
      <c r="I8" s="41"/>
    </row>
    <row r="9" spans="1:9" ht="13.5" thickBot="1">
      <c r="A9" s="44"/>
      <c r="B9" s="45"/>
      <c r="C9" s="45"/>
      <c r="D9" s="45"/>
      <c r="E9" s="45"/>
      <c r="F9" s="45"/>
      <c r="G9" s="45"/>
      <c r="H9" s="45"/>
      <c r="I9" s="45"/>
    </row>
    <row r="10" spans="1:9" ht="12.75" customHeight="1">
      <c r="A10" s="46" t="s">
        <v>14</v>
      </c>
      <c r="B10" s="48" t="s">
        <v>3</v>
      </c>
      <c r="C10" s="52" t="s">
        <v>13</v>
      </c>
      <c r="D10" s="54" t="s">
        <v>1</v>
      </c>
      <c r="E10" s="55"/>
      <c r="F10" s="55"/>
      <c r="G10" s="56" t="s">
        <v>2</v>
      </c>
      <c r="H10" s="57"/>
      <c r="I10" s="50" t="s">
        <v>12</v>
      </c>
    </row>
    <row r="11" spans="1:9" ht="26.25" thickBot="1">
      <c r="A11" s="47"/>
      <c r="B11" s="49"/>
      <c r="C11" s="53"/>
      <c r="D11" s="17" t="s">
        <v>4</v>
      </c>
      <c r="E11" s="17" t="s">
        <v>5</v>
      </c>
      <c r="F11" s="17" t="s">
        <v>6</v>
      </c>
      <c r="G11" s="18" t="s">
        <v>7</v>
      </c>
      <c r="H11" s="19" t="s">
        <v>8</v>
      </c>
      <c r="I11" s="51"/>
    </row>
    <row r="12" spans="1:9" s="38" customFormat="1" ht="12.75">
      <c r="A12" s="33" t="s">
        <v>25</v>
      </c>
      <c r="B12" s="34" t="s">
        <v>26</v>
      </c>
      <c r="C12" s="35">
        <v>1</v>
      </c>
      <c r="D12" s="36">
        <v>104.45</v>
      </c>
      <c r="E12" s="36">
        <v>38.63</v>
      </c>
      <c r="F12" s="36">
        <f>0.55+13.86</f>
        <v>14.41</v>
      </c>
      <c r="G12" s="37">
        <v>13.39</v>
      </c>
      <c r="H12" s="37">
        <v>38.12</v>
      </c>
      <c r="I12" s="30">
        <f>D12+E12+F12+G12+H12</f>
        <v>209</v>
      </c>
    </row>
    <row r="13" spans="1:9" ht="12.75">
      <c r="A13" s="25" t="s">
        <v>25</v>
      </c>
      <c r="B13" s="26" t="s">
        <v>22</v>
      </c>
      <c r="C13" s="20">
        <v>11</v>
      </c>
      <c r="D13" s="28">
        <f>278.55+464.24+278.55+266.94+441.03+278.55+243.73+406.22+255.33+34.82+157.72</f>
        <v>3105.6799999999994</v>
      </c>
      <c r="E13" s="28">
        <v>1186.98</v>
      </c>
      <c r="F13" s="28">
        <f>16.54+415.8</f>
        <v>432.34000000000003</v>
      </c>
      <c r="G13" s="29">
        <v>401.63</v>
      </c>
      <c r="H13" s="29">
        <v>1143.37</v>
      </c>
      <c r="I13" s="30">
        <f>D13+E13+F13+G13+H13</f>
        <v>6270</v>
      </c>
    </row>
    <row r="14" spans="1:9" ht="12.75">
      <c r="A14" s="21" t="s">
        <v>32</v>
      </c>
      <c r="B14" s="27" t="s">
        <v>31</v>
      </c>
      <c r="C14" s="20">
        <v>5</v>
      </c>
      <c r="D14" s="28">
        <f>12.49*5</f>
        <v>62.45</v>
      </c>
      <c r="E14" s="28">
        <v>23.1</v>
      </c>
      <c r="F14" s="28">
        <v>8.65</v>
      </c>
      <c r="G14" s="29">
        <v>8</v>
      </c>
      <c r="H14" s="29">
        <v>22.8</v>
      </c>
      <c r="I14" s="30">
        <f>SUM(D14:H14)</f>
        <v>125.00000000000001</v>
      </c>
    </row>
    <row r="15" spans="1:9" ht="12.75">
      <c r="A15" s="25" t="s">
        <v>28</v>
      </c>
      <c r="B15" s="26" t="s">
        <v>27</v>
      </c>
      <c r="C15" s="20">
        <v>9</v>
      </c>
      <c r="D15" s="28">
        <f>150.88+255.33+174.09+177.43+208.91+174.09+147.86+150.88</f>
        <v>1439.4700000000003</v>
      </c>
      <c r="E15" s="28">
        <v>0</v>
      </c>
      <c r="F15" s="28">
        <v>0</v>
      </c>
      <c r="G15" s="29">
        <v>0</v>
      </c>
      <c r="H15" s="29">
        <v>0</v>
      </c>
      <c r="I15" s="30">
        <f>D15</f>
        <v>1439.4700000000003</v>
      </c>
    </row>
    <row r="16" spans="1:9" ht="12.75">
      <c r="A16" s="25" t="s">
        <v>28</v>
      </c>
      <c r="B16" s="26" t="s">
        <v>29</v>
      </c>
      <c r="C16" s="20">
        <v>1</v>
      </c>
      <c r="D16" s="28">
        <v>273.9</v>
      </c>
      <c r="E16" s="28">
        <v>0</v>
      </c>
      <c r="F16" s="28">
        <v>0</v>
      </c>
      <c r="G16" s="29">
        <v>0</v>
      </c>
      <c r="H16" s="29">
        <v>0</v>
      </c>
      <c r="I16" s="30">
        <f>D16</f>
        <v>273.9</v>
      </c>
    </row>
    <row r="17" spans="1:9" ht="14.25" customHeight="1" thickBot="1">
      <c r="A17" s="25" t="s">
        <v>28</v>
      </c>
      <c r="B17" s="26" t="s">
        <v>30</v>
      </c>
      <c r="C17" s="20">
        <v>1</v>
      </c>
      <c r="D17" s="28">
        <v>199.95</v>
      </c>
      <c r="E17" s="28">
        <v>0</v>
      </c>
      <c r="F17" s="28">
        <v>0</v>
      </c>
      <c r="G17" s="29">
        <v>0</v>
      </c>
      <c r="H17" s="29">
        <v>0</v>
      </c>
      <c r="I17" s="30">
        <f>D17</f>
        <v>199.95</v>
      </c>
    </row>
    <row r="18" spans="1:9" ht="13.5" thickBot="1">
      <c r="A18" s="22"/>
      <c r="B18" s="23" t="s">
        <v>24</v>
      </c>
      <c r="C18" s="24">
        <f aca="true" t="shared" si="0" ref="C18:I18">SUM(C12:C17)</f>
        <v>28</v>
      </c>
      <c r="D18" s="31">
        <f t="shared" si="0"/>
        <v>5185.899999999999</v>
      </c>
      <c r="E18" s="31">
        <f t="shared" si="0"/>
        <v>1248.71</v>
      </c>
      <c r="F18" s="31">
        <f t="shared" si="0"/>
        <v>455.40000000000003</v>
      </c>
      <c r="G18" s="31">
        <f t="shared" si="0"/>
        <v>423.02</v>
      </c>
      <c r="H18" s="31">
        <f t="shared" si="0"/>
        <v>1204.2899999999997</v>
      </c>
      <c r="I18" s="32">
        <f t="shared" si="0"/>
        <v>8517.320000000002</v>
      </c>
    </row>
    <row r="19" spans="1:9" ht="12.75">
      <c r="A19" s="15"/>
      <c r="B19" s="3"/>
      <c r="C19" s="4"/>
      <c r="D19" s="5"/>
      <c r="E19" s="5"/>
      <c r="F19" s="5"/>
      <c r="G19" s="5"/>
      <c r="H19" s="5"/>
      <c r="I19" s="5"/>
    </row>
    <row r="20" spans="1:9" ht="12.75">
      <c r="A20" s="15"/>
      <c r="B20" s="3"/>
      <c r="C20" s="4"/>
      <c r="D20" s="5"/>
      <c r="E20" s="5"/>
      <c r="F20" s="5"/>
      <c r="G20" s="5"/>
      <c r="H20" s="5"/>
      <c r="I20" s="5"/>
    </row>
    <row r="21" spans="1:9" ht="12.75">
      <c r="A21" s="15"/>
      <c r="B21" s="11" t="s">
        <v>18</v>
      </c>
      <c r="C21" s="11" t="s">
        <v>16</v>
      </c>
      <c r="D21" s="12">
        <v>6191.54</v>
      </c>
      <c r="E21" s="8"/>
      <c r="F21" s="8"/>
      <c r="G21" s="8"/>
      <c r="H21" s="5"/>
      <c r="I21" s="5"/>
    </row>
    <row r="22" spans="1:9" ht="12.75">
      <c r="A22" s="15"/>
      <c r="B22" s="11"/>
      <c r="C22" s="11"/>
      <c r="D22" s="12"/>
      <c r="E22" s="8"/>
      <c r="F22" s="8"/>
      <c r="G22" s="8"/>
      <c r="H22" s="5"/>
      <c r="I22" s="5"/>
    </row>
    <row r="23" spans="1:9" ht="12.75">
      <c r="A23" s="15"/>
      <c r="B23" s="11" t="s">
        <v>17</v>
      </c>
      <c r="C23" s="11" t="s">
        <v>16</v>
      </c>
      <c r="D23" s="13">
        <f>SUM(D21:D22)</f>
        <v>6191.54</v>
      </c>
      <c r="E23" s="8" t="s">
        <v>19</v>
      </c>
      <c r="F23" s="8"/>
      <c r="G23" s="8"/>
      <c r="H23" s="5"/>
      <c r="I23" s="5"/>
    </row>
    <row r="24" spans="2:7" ht="12.75">
      <c r="B24" s="8"/>
      <c r="C24" s="10"/>
      <c r="D24" s="14"/>
      <c r="E24" s="8" t="s">
        <v>20</v>
      </c>
      <c r="F24" s="8"/>
      <c r="G24" s="8"/>
    </row>
    <row r="25" spans="2:9" ht="12.75">
      <c r="B25" s="1" t="s">
        <v>33</v>
      </c>
      <c r="G25" s="39"/>
      <c r="H25" s="39"/>
      <c r="I25" s="39"/>
    </row>
    <row r="26" spans="7:9" ht="12.75">
      <c r="G26" s="39" t="s">
        <v>9</v>
      </c>
      <c r="H26" s="39"/>
      <c r="I26" s="39"/>
    </row>
    <row r="27" spans="7:9" ht="12.75">
      <c r="G27" s="39" t="s">
        <v>10</v>
      </c>
      <c r="H27" s="39"/>
      <c r="I27" s="39"/>
    </row>
    <row r="28" spans="7:9" ht="12.75">
      <c r="G28" s="39" t="s">
        <v>21</v>
      </c>
      <c r="H28" s="39"/>
      <c r="I28" s="39"/>
    </row>
    <row r="29" ht="12.75">
      <c r="B29" s="6"/>
    </row>
    <row r="30" spans="2:9" ht="12.75">
      <c r="B30" s="9"/>
      <c r="D30" s="5"/>
      <c r="E30" s="8"/>
      <c r="G30" s="39"/>
      <c r="H30" s="39"/>
      <c r="I30" s="39"/>
    </row>
    <row r="31" spans="2:9" ht="12.75">
      <c r="B31" s="6"/>
      <c r="D31" s="7"/>
      <c r="G31" s="39"/>
      <c r="H31" s="39"/>
      <c r="I31" s="39"/>
    </row>
    <row r="32" spans="7:9" ht="12.75">
      <c r="G32" s="39"/>
      <c r="H32" s="39"/>
      <c r="I32" s="39"/>
    </row>
  </sheetData>
  <mergeCells count="19">
    <mergeCell ref="G30:I30"/>
    <mergeCell ref="G31:I31"/>
    <mergeCell ref="G32:I32"/>
    <mergeCell ref="G28:I28"/>
    <mergeCell ref="B10:B11"/>
    <mergeCell ref="I10:I11"/>
    <mergeCell ref="C10:C11"/>
    <mergeCell ref="D10:F10"/>
    <mergeCell ref="G10:H10"/>
    <mergeCell ref="A1:IV4"/>
    <mergeCell ref="G27:I27"/>
    <mergeCell ref="A5:I5"/>
    <mergeCell ref="A6:I6"/>
    <mergeCell ref="A7:I7"/>
    <mergeCell ref="A8:I8"/>
    <mergeCell ref="G25:I25"/>
    <mergeCell ref="G26:I26"/>
    <mergeCell ref="A9:I9"/>
    <mergeCell ref="A10:A11"/>
  </mergeCells>
  <printOptions horizontalCentered="1"/>
  <pageMargins left="0.5118110236220472" right="0.5118110236220472" top="0.3937007874015748" bottom="0.3937007874015748" header="0.31496062992125984" footer="0.2362204724409449"/>
  <pageSetup horizontalDpi="600" verticalDpi="600" orientation="landscape" paperSize="9" r:id="rId1"/>
  <headerFooter alignWithMargins="0">
    <oddFooter>&amp;R&amp;"Times New Roman,Normale"&amp;8Pagina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cp:lastPrinted>2019-03-08T10:47:47Z</cp:lastPrinted>
  <dcterms:created xsi:type="dcterms:W3CDTF">2002-11-07T14:25:12Z</dcterms:created>
  <dcterms:modified xsi:type="dcterms:W3CDTF">2020-05-09T10:07:56Z</dcterms:modified>
  <cp:category/>
  <cp:version/>
  <cp:contentType/>
  <cp:contentStatus/>
</cp:coreProperties>
</file>