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5600" windowHeight="10035" activeTab="1"/>
  </bookViews>
  <sheets>
    <sheet name="Foglio2" sheetId="2" r:id="rId1"/>
    <sheet name="Foglio1" sheetId="1" r:id="rId2"/>
  </sheets>
  <calcPr calcId="114210"/>
</workbook>
</file>

<file path=xl/calcChain.xml><?xml version="1.0" encoding="utf-8"?>
<calcChain xmlns="http://schemas.openxmlformats.org/spreadsheetml/2006/main">
  <c r="E25" i="1"/>
  <c r="F25"/>
  <c r="E24"/>
  <c r="F24"/>
  <c r="E23"/>
  <c r="F23"/>
  <c r="E21"/>
  <c r="F21"/>
  <c r="E4" i="2"/>
  <c r="F4"/>
  <c r="E5"/>
  <c r="F5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F18"/>
  <c r="B18"/>
  <c r="D21"/>
  <c r="E42" i="1"/>
  <c r="F42"/>
  <c r="B43"/>
  <c r="E41"/>
  <c r="F41"/>
  <c r="E40"/>
  <c r="F40"/>
  <c r="E39"/>
  <c r="F39"/>
  <c r="E38"/>
  <c r="F38"/>
  <c r="E37"/>
  <c r="F37"/>
  <c r="E36"/>
  <c r="F36"/>
  <c r="E35"/>
  <c r="F35"/>
  <c r="E34"/>
  <c r="F34"/>
  <c r="E33"/>
  <c r="F33"/>
  <c r="E5"/>
  <c r="F5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20"/>
  <c r="F20"/>
  <c r="E22"/>
  <c r="F22"/>
  <c r="E26"/>
  <c r="E27"/>
  <c r="F27"/>
  <c r="E28"/>
  <c r="F28"/>
  <c r="E29"/>
  <c r="F29"/>
  <c r="E30"/>
  <c r="F30"/>
  <c r="E31"/>
  <c r="F31"/>
  <c r="E32"/>
  <c r="F32"/>
  <c r="E4"/>
  <c r="F4"/>
  <c r="F43"/>
  <c r="D46"/>
</calcChain>
</file>

<file path=xl/sharedStrings.xml><?xml version="1.0" encoding="utf-8"?>
<sst xmlns="http://schemas.openxmlformats.org/spreadsheetml/2006/main" count="44" uniqueCount="32">
  <si>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</si>
  <si>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</si>
  <si>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</si>
  <si>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</si>
  <si>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</si>
  <si>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</si>
  <si>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</si>
  <si>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</si>
  <si>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</si>
  <si>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</si>
  <si>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</si>
  <si>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133</t>
  </si>
  <si>
    <t>163</t>
  </si>
  <si>
    <t>42015</t>
  </si>
  <si>
    <t>2000788613</t>
  </si>
  <si>
    <t>8715158804</t>
  </si>
  <si>
    <t>33</t>
  </si>
  <si>
    <t>34</t>
  </si>
  <si>
    <t>296</t>
  </si>
  <si>
    <t>10</t>
  </si>
  <si>
    <t>121</t>
  </si>
  <si>
    <t>259</t>
  </si>
  <si>
    <t>2000795772</t>
  </si>
  <si>
    <t>2000879442</t>
  </si>
  <si>
    <t>1/PA</t>
  </si>
  <si>
    <t>1/FE</t>
  </si>
  <si>
    <t>00004/2</t>
  </si>
  <si>
    <t>E/13</t>
  </si>
  <si>
    <t>6/FE</t>
  </si>
  <si>
    <t>1275</t>
  </si>
  <si>
    <t>85/16</t>
  </si>
  <si>
    <t>96/16/2016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</si>
</sst>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.00_ ;\-#,##0.00\ "/>
    <numFmt numFmtId="165" formatCode="&quot;€&quot;\ 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i/>
      <sz val="9"/>
      <color indexed="9"/>
      <name val="Calibri"/>
      <family val="2"/>
    </font>
    <font>
      <b/>
      <sz val="12"/>
      <color indexed="18"/>
      <name val="Calibri"/>
      <family val="2"/>
    </font>
    <font>
      <sz val="8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" xfId="1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43" fontId="0" fillId="0" borderId="2" xfId="1" applyFont="1" applyFill="1" applyBorder="1" applyAlignment="1">
      <alignment vertical="center"/>
    </xf>
    <xf numFmtId="14" fontId="0" fillId="0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43" fontId="2" fillId="2" borderId="4" xfId="1" applyFont="1" applyFill="1" applyBorder="1" applyAlignment="1">
      <alignment vertical="center"/>
    </xf>
    <xf numFmtId="14" fontId="2" fillId="2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center" vertical="center"/>
    </xf>
    <xf numFmtId="49" fontId="0" fillId="0" borderId="10" xfId="0" applyNumberFormat="1" applyFill="1" applyBorder="1" applyAlignment="1">
      <alignment vertical="center"/>
    </xf>
    <xf numFmtId="49" fontId="0" fillId="0" borderId="11" xfId="0" applyNumberFormat="1" applyFill="1" applyBorder="1" applyAlignment="1">
      <alignment vertical="center"/>
    </xf>
    <xf numFmtId="14" fontId="0" fillId="0" borderId="2" xfId="0" applyNumberFormat="1" applyFill="1" applyBorder="1" applyAlignment="1">
      <alignment horizontal="center" vertical="center"/>
    </xf>
    <xf numFmtId="49" fontId="0" fillId="0" borderId="12" xfId="0" applyNumberFormat="1" applyFill="1" applyBorder="1" applyAlignment="1">
      <alignment vertical="center"/>
    </xf>
    <xf numFmtId="43" fontId="0" fillId="0" borderId="13" xfId="1" applyFont="1" applyFill="1" applyBorder="1" applyAlignment="1">
      <alignment vertical="center"/>
    </xf>
    <xf numFmtId="14" fontId="0" fillId="0" borderId="13" xfId="0" applyNumberFormat="1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164" fontId="0" fillId="3" borderId="14" xfId="0" applyNumberFormat="1" applyFont="1" applyFill="1" applyBorder="1" applyAlignment="1">
      <alignment horizontal="center" vertical="center"/>
    </xf>
    <xf numFmtId="164" fontId="0" fillId="3" borderId="9" xfId="0" applyNumberFormat="1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164" fontId="0" fillId="3" borderId="15" xfId="0" applyNumberFormat="1" applyFont="1" applyFill="1" applyBorder="1" applyAlignment="1">
      <alignment horizontal="center" vertical="center"/>
    </xf>
    <xf numFmtId="164" fontId="0" fillId="3" borderId="16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14" fontId="0" fillId="0" borderId="19" xfId="0" applyNumberFormat="1" applyFont="1" applyFill="1" applyBorder="1" applyAlignment="1">
      <alignment horizontal="center" vertical="center"/>
    </xf>
    <xf numFmtId="14" fontId="2" fillId="2" borderId="20" xfId="0" applyNumberFormat="1" applyFont="1" applyFill="1" applyBorder="1" applyAlignment="1">
      <alignment horizontal="center" vertical="center"/>
    </xf>
    <xf numFmtId="14" fontId="0" fillId="0" borderId="21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wrapText="1"/>
    </xf>
    <xf numFmtId="0" fontId="5" fillId="2" borderId="23" xfId="0" applyFont="1" applyFill="1" applyBorder="1" applyAlignment="1">
      <alignment horizontal="center" vertical="top" wrapText="1"/>
    </xf>
    <xf numFmtId="14" fontId="0" fillId="0" borderId="24" xfId="0" applyNumberFormat="1" applyFont="1" applyFill="1" applyBorder="1" applyAlignment="1">
      <alignment horizontal="center" vertical="center"/>
    </xf>
    <xf numFmtId="14" fontId="0" fillId="0" borderId="25" xfId="0" applyNumberFormat="1" applyFont="1" applyFill="1" applyBorder="1" applyAlignment="1">
      <alignment horizontal="center" vertical="center"/>
    </xf>
    <xf numFmtId="14" fontId="0" fillId="0" borderId="22" xfId="0" applyNumberFormat="1" applyFon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164" fontId="0" fillId="3" borderId="17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8" fillId="4" borderId="14" xfId="0" applyFont="1" applyFill="1" applyBorder="1" applyAlignment="1">
      <alignment horizontal="right" wrapText="1"/>
    </xf>
    <xf numFmtId="1" fontId="8" fillId="4" borderId="14" xfId="0" applyNumberFormat="1" applyFont="1" applyFill="1" applyBorder="1" applyAlignment="1">
      <alignment horizontal="right" wrapText="1"/>
    </xf>
    <xf numFmtId="165" fontId="8" fillId="4" borderId="14" xfId="0" applyNumberFormat="1" applyFont="1" applyFill="1" applyBorder="1" applyAlignment="1">
      <alignment horizontal="right" wrapText="1"/>
    </xf>
    <xf numFmtId="165" fontId="8" fillId="4" borderId="14" xfId="0" applyNumberFormat="1" applyFont="1" applyFill="1" applyBorder="1" applyAlignment="1">
      <alignment wrapText="1"/>
    </xf>
    <xf numFmtId="165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164" fontId="0" fillId="3" borderId="16" xfId="0" applyNumberFormat="1" applyFont="1" applyFill="1" applyBorder="1" applyAlignment="1">
      <alignment horizontal="center" vertical="center"/>
    </xf>
    <xf numFmtId="165" fontId="4" fillId="2" borderId="14" xfId="0" applyNumberFormat="1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165" fontId="5" fillId="2" borderId="14" xfId="0" applyNumberFormat="1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49" fontId="0" fillId="0" borderId="14" xfId="0" applyNumberFormat="1" applyFill="1" applyBorder="1" applyAlignment="1">
      <alignment horizontal="right" vertical="center"/>
    </xf>
    <xf numFmtId="165" fontId="0" fillId="0" borderId="14" xfId="1" applyNumberFormat="1" applyFont="1" applyFill="1" applyBorder="1" applyAlignment="1">
      <alignment vertical="center"/>
    </xf>
    <xf numFmtId="14" fontId="0" fillId="0" borderId="14" xfId="0" applyNumberFormat="1" applyFont="1" applyFill="1" applyBorder="1" applyAlignment="1">
      <alignment horizontal="center" vertical="center"/>
    </xf>
    <xf numFmtId="14" fontId="0" fillId="0" borderId="14" xfId="0" applyNumberForma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right" vertical="center"/>
    </xf>
    <xf numFmtId="165" fontId="0" fillId="0" borderId="14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right" vertical="center"/>
    </xf>
    <xf numFmtId="165" fontId="2" fillId="2" borderId="14" xfId="1" applyNumberFormat="1" applyFont="1" applyFill="1" applyBorder="1" applyAlignment="1">
      <alignment vertical="center"/>
    </xf>
    <xf numFmtId="14" fontId="2" fillId="2" borderId="14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right" vertical="center"/>
    </xf>
    <xf numFmtId="0" fontId="6" fillId="0" borderId="29" xfId="0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F22" sqref="F22"/>
    </sheetView>
  </sheetViews>
  <sheetFormatPr defaultRowHeight="15"/>
  <cols>
    <col min="1" max="1" width="16" style="1" customWidth="1"/>
    <col min="2" max="3" width="15.7109375" style="1" customWidth="1"/>
    <col min="4" max="4" width="14.42578125" style="1" customWidth="1"/>
    <col min="5" max="6" width="11.5703125" style="1" customWidth="1"/>
    <col min="7" max="16384" width="9.140625" style="1"/>
  </cols>
  <sheetData>
    <row r="1" spans="1:6" ht="20.25" customHeight="1">
      <c r="A1" s="66" t="s">
        <v>1</v>
      </c>
      <c r="B1" s="67"/>
      <c r="C1" s="67"/>
      <c r="D1" s="68"/>
      <c r="E1" s="10"/>
      <c r="F1" s="11"/>
    </row>
    <row r="2" spans="1:6" ht="27.75" customHeight="1">
      <c r="A2" s="69" t="s">
        <v>2</v>
      </c>
      <c r="B2" s="12" t="s">
        <v>5</v>
      </c>
      <c r="C2" s="71" t="s">
        <v>8</v>
      </c>
      <c r="D2" s="34" t="s">
        <v>9</v>
      </c>
      <c r="E2" s="73" t="s">
        <v>3</v>
      </c>
      <c r="F2" s="62" t="s">
        <v>10</v>
      </c>
    </row>
    <row r="3" spans="1:6" ht="18.75" customHeight="1">
      <c r="A3" s="70"/>
      <c r="B3" s="13" t="s">
        <v>4</v>
      </c>
      <c r="C3" s="72"/>
      <c r="D3" s="35" t="s">
        <v>6</v>
      </c>
      <c r="E3" s="74"/>
      <c r="F3" s="63"/>
    </row>
    <row r="4" spans="1:6">
      <c r="A4" s="15" t="s">
        <v>11</v>
      </c>
      <c r="B4" s="2">
        <v>655.04</v>
      </c>
      <c r="C4" s="3">
        <v>42208</v>
      </c>
      <c r="D4" s="36">
        <v>42226</v>
      </c>
      <c r="E4" s="21">
        <f>IF(AND(C4&lt;&gt;"",D4&lt;&gt;""),D4-C4,"")</f>
        <v>18</v>
      </c>
      <c r="F4" s="23">
        <f>IF(AND(E4&lt;&gt;"",B4&lt;&gt;""),E4*B4,"")</f>
        <v>11790.72</v>
      </c>
    </row>
    <row r="5" spans="1:6">
      <c r="A5" s="16" t="s">
        <v>12</v>
      </c>
      <c r="B5" s="4">
        <v>150</v>
      </c>
      <c r="C5" s="5">
        <v>42208</v>
      </c>
      <c r="D5" s="37">
        <v>42226</v>
      </c>
      <c r="E5" s="21">
        <f t="shared" ref="E5:E15" si="0">IF(AND(C5&lt;&gt;"",D5&lt;&gt;""),D5-C5,"")</f>
        <v>18</v>
      </c>
      <c r="F5" s="23">
        <f t="shared" ref="F5:F15" si="1">IF(AND(E5&lt;&gt;"",B5&lt;&gt;""),E5*B5,"")</f>
        <v>2700</v>
      </c>
    </row>
    <row r="6" spans="1:6">
      <c r="A6" s="16" t="s">
        <v>13</v>
      </c>
      <c r="B6" s="4">
        <v>292.01</v>
      </c>
      <c r="C6" s="5">
        <v>42254</v>
      </c>
      <c r="D6" s="37">
        <v>42226</v>
      </c>
      <c r="E6" s="21">
        <f t="shared" si="0"/>
        <v>-28</v>
      </c>
      <c r="F6" s="22">
        <f t="shared" si="1"/>
        <v>-8176.28</v>
      </c>
    </row>
    <row r="7" spans="1:6">
      <c r="A7" s="16" t="s">
        <v>14</v>
      </c>
      <c r="B7" s="4">
        <v>53.63</v>
      </c>
      <c r="C7" s="5">
        <v>42247</v>
      </c>
      <c r="D7" s="37">
        <v>42226</v>
      </c>
      <c r="E7" s="21">
        <f t="shared" si="0"/>
        <v>-21</v>
      </c>
      <c r="F7" s="22">
        <f t="shared" si="1"/>
        <v>-1126.23</v>
      </c>
    </row>
    <row r="8" spans="1:6">
      <c r="A8" s="16" t="s">
        <v>15</v>
      </c>
      <c r="B8" s="4">
        <v>5.0599999999999996</v>
      </c>
      <c r="C8" s="17">
        <v>42229</v>
      </c>
      <c r="D8" s="38">
        <v>42226</v>
      </c>
      <c r="E8" s="28">
        <f t="shared" si="0"/>
        <v>-3</v>
      </c>
      <c r="F8" s="22">
        <f t="shared" si="1"/>
        <v>-15.18</v>
      </c>
    </row>
    <row r="9" spans="1:6">
      <c r="A9" s="16" t="s">
        <v>16</v>
      </c>
      <c r="B9" s="4">
        <v>954.72</v>
      </c>
      <c r="C9" s="33">
        <v>42251</v>
      </c>
      <c r="D9" s="39">
        <v>42226</v>
      </c>
      <c r="E9" s="27">
        <f t="shared" si="0"/>
        <v>-25</v>
      </c>
      <c r="F9" s="26">
        <f t="shared" si="1"/>
        <v>-23868</v>
      </c>
    </row>
    <row r="10" spans="1:6">
      <c r="A10" s="16" t="s">
        <v>17</v>
      </c>
      <c r="B10" s="4">
        <v>795.6</v>
      </c>
      <c r="C10" s="5">
        <v>42251</v>
      </c>
      <c r="D10" s="36">
        <v>42226</v>
      </c>
      <c r="E10" s="21">
        <f t="shared" si="0"/>
        <v>-25</v>
      </c>
      <c r="F10" s="22">
        <f t="shared" si="1"/>
        <v>-19890</v>
      </c>
    </row>
    <row r="11" spans="1:6">
      <c r="A11" s="16" t="s">
        <v>18</v>
      </c>
      <c r="B11" s="4">
        <v>650</v>
      </c>
      <c r="C11" s="5">
        <v>42298</v>
      </c>
      <c r="D11" s="37">
        <v>42271</v>
      </c>
      <c r="E11" s="21">
        <f t="shared" si="0"/>
        <v>-27</v>
      </c>
      <c r="F11" s="22">
        <f t="shared" si="1"/>
        <v>-17550</v>
      </c>
    </row>
    <row r="12" spans="1:6">
      <c r="A12" s="16"/>
      <c r="B12" s="4"/>
      <c r="C12" s="5"/>
      <c r="D12" s="37"/>
      <c r="E12" s="28" t="str">
        <f t="shared" si="0"/>
        <v/>
      </c>
      <c r="F12" s="26" t="str">
        <f t="shared" si="1"/>
        <v/>
      </c>
    </row>
    <row r="13" spans="1:6">
      <c r="A13" s="16"/>
      <c r="B13" s="4"/>
      <c r="C13" s="5"/>
      <c r="D13" s="37"/>
      <c r="E13" s="27" t="str">
        <f t="shared" si="0"/>
        <v/>
      </c>
      <c r="F13" s="40" t="str">
        <f t="shared" si="1"/>
        <v/>
      </c>
    </row>
    <row r="14" spans="1:6">
      <c r="A14" s="16"/>
      <c r="B14" s="4"/>
      <c r="C14" s="5"/>
      <c r="D14" s="37"/>
      <c r="E14" s="21" t="str">
        <f t="shared" si="0"/>
        <v/>
      </c>
      <c r="F14" s="40" t="str">
        <f t="shared" si="1"/>
        <v/>
      </c>
    </row>
    <row r="15" spans="1:6">
      <c r="A15" s="16"/>
      <c r="B15" s="4"/>
      <c r="C15" s="5"/>
      <c r="D15" s="37"/>
      <c r="E15" s="28" t="str">
        <f t="shared" si="0"/>
        <v/>
      </c>
      <c r="F15" s="40" t="str">
        <f t="shared" si="1"/>
        <v/>
      </c>
    </row>
    <row r="16" spans="1:6">
      <c r="A16" s="18"/>
      <c r="B16" s="19"/>
      <c r="C16" s="20"/>
      <c r="D16" s="31"/>
      <c r="E16" s="30"/>
      <c r="F16" s="23"/>
    </row>
    <row r="17" spans="1:6">
      <c r="A17" s="18"/>
      <c r="B17" s="19"/>
      <c r="C17" s="20"/>
      <c r="D17" s="31"/>
      <c r="E17" s="30"/>
      <c r="F17" s="23"/>
    </row>
    <row r="18" spans="1:6" s="9" customFormat="1" ht="24" customHeight="1">
      <c r="A18" s="6" t="s">
        <v>0</v>
      </c>
      <c r="B18" s="7">
        <f>SUM(B4:B17)</f>
        <v>3556.06</v>
      </c>
      <c r="C18" s="8"/>
      <c r="D18" s="32"/>
      <c r="E18" s="41"/>
      <c r="F18" s="29">
        <f>SUM(F4:F15)</f>
        <v>-56134.97</v>
      </c>
    </row>
    <row r="21" spans="1:6" ht="36" customHeight="1">
      <c r="A21" s="64" t="s">
        <v>7</v>
      </c>
      <c r="B21" s="65"/>
      <c r="C21" s="65"/>
      <c r="D21" s="14">
        <f>IF(AND(F18&lt;&gt;"",B18&lt;&gt;0),F18/B18,"")</f>
        <v>-15.78572071337379</v>
      </c>
    </row>
  </sheetData>
  <mergeCells count="6">
    <mergeCell ref="F2:F3"/>
    <mergeCell ref="A21:C21"/>
    <mergeCell ref="A1:D1"/>
    <mergeCell ref="A2:A3"/>
    <mergeCell ref="C2:C3"/>
    <mergeCell ref="E2:E3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6"/>
  <sheetViews>
    <sheetView tabSelected="1" zoomScaleNormal="100" workbookViewId="0">
      <selection activeCell="E13" sqref="E13"/>
    </sheetView>
  </sheetViews>
  <sheetFormatPr defaultRowHeight="15"/>
  <cols>
    <col min="1" max="1" width="16" style="47" customWidth="1"/>
    <col min="2" max="2" width="15.7109375" style="46" customWidth="1"/>
    <col min="3" max="4" width="15.7109375" style="1" customWidth="1"/>
    <col min="5" max="5" width="11.5703125" style="1" customWidth="1"/>
    <col min="6" max="6" width="13" style="1" customWidth="1"/>
    <col min="7" max="16384" width="9.140625" style="1"/>
  </cols>
  <sheetData>
    <row r="1" spans="1:6" ht="24" customHeight="1">
      <c r="A1" s="75" t="s">
        <v>1</v>
      </c>
      <c r="B1" s="75"/>
      <c r="C1" s="75"/>
      <c r="D1" s="75"/>
      <c r="E1" s="10"/>
      <c r="F1" s="11"/>
    </row>
    <row r="2" spans="1:6" ht="21.75" customHeight="1">
      <c r="A2" s="76" t="s">
        <v>2</v>
      </c>
      <c r="B2" s="49" t="s">
        <v>5</v>
      </c>
      <c r="C2" s="77" t="s">
        <v>8</v>
      </c>
      <c r="D2" s="50" t="s">
        <v>9</v>
      </c>
      <c r="E2" s="73" t="s">
        <v>3</v>
      </c>
      <c r="F2" s="62" t="s">
        <v>10</v>
      </c>
    </row>
    <row r="3" spans="1:6" ht="21.75" customHeight="1">
      <c r="A3" s="76"/>
      <c r="B3" s="51" t="s">
        <v>4</v>
      </c>
      <c r="C3" s="77"/>
      <c r="D3" s="52" t="s">
        <v>6</v>
      </c>
      <c r="E3" s="74"/>
      <c r="F3" s="63"/>
    </row>
    <row r="4" spans="1:6">
      <c r="A4" s="53" t="s">
        <v>19</v>
      </c>
      <c r="B4" s="54">
        <v>65.5</v>
      </c>
      <c r="C4" s="55">
        <v>42400</v>
      </c>
      <c r="D4" s="55">
        <v>42391</v>
      </c>
      <c r="E4" s="21">
        <f>IF(AND(C4&lt;&gt;"",D4&lt;&gt;""),D4-C4,"")</f>
        <v>-9</v>
      </c>
      <c r="F4" s="23">
        <f>IF(AND(E4&lt;&gt;"",B4&lt;&gt;""),E4*B4,"")</f>
        <v>-589.5</v>
      </c>
    </row>
    <row r="5" spans="1:6">
      <c r="A5" s="53" t="s">
        <v>20</v>
      </c>
      <c r="B5" s="54">
        <v>220</v>
      </c>
      <c r="C5" s="55">
        <v>42400</v>
      </c>
      <c r="D5" s="55">
        <v>42391</v>
      </c>
      <c r="E5" s="21">
        <f t="shared" ref="E5:F42" si="0">IF(AND(C5&lt;&gt;"",D5&lt;&gt;""),D5-C5,"")</f>
        <v>-9</v>
      </c>
      <c r="F5" s="23">
        <f t="shared" ref="F5:F32" si="1">IF(AND(E5&lt;&gt;"",B5&lt;&gt;""),E5*B5,"")</f>
        <v>-1980</v>
      </c>
    </row>
    <row r="6" spans="1:6">
      <c r="A6" s="53" t="s">
        <v>21</v>
      </c>
      <c r="B6" s="54">
        <v>457.79</v>
      </c>
      <c r="C6" s="55">
        <v>42400</v>
      </c>
      <c r="D6" s="55">
        <v>42391</v>
      </c>
      <c r="E6" s="21">
        <f t="shared" si="0"/>
        <v>-9</v>
      </c>
      <c r="F6" s="22">
        <f t="shared" si="1"/>
        <v>-4120.1100000000006</v>
      </c>
    </row>
    <row r="7" spans="1:6">
      <c r="A7" s="53" t="s">
        <v>22</v>
      </c>
      <c r="B7" s="54">
        <v>289.02</v>
      </c>
      <c r="C7" s="55">
        <v>42369</v>
      </c>
      <c r="D7" s="55">
        <v>42391</v>
      </c>
      <c r="E7" s="21">
        <f t="shared" si="0"/>
        <v>22</v>
      </c>
      <c r="F7" s="22">
        <f t="shared" si="1"/>
        <v>6358.44</v>
      </c>
    </row>
    <row r="8" spans="1:6">
      <c r="A8" s="53" t="s">
        <v>23</v>
      </c>
      <c r="B8" s="54">
        <v>289.02</v>
      </c>
      <c r="C8" s="56">
        <v>42400</v>
      </c>
      <c r="D8" s="55">
        <v>42391</v>
      </c>
      <c r="E8" s="28">
        <f t="shared" si="0"/>
        <v>-9</v>
      </c>
      <c r="F8" s="22">
        <f t="shared" si="1"/>
        <v>-2601.1799999999998</v>
      </c>
    </row>
    <row r="9" spans="1:6">
      <c r="A9" s="42" t="s">
        <v>24</v>
      </c>
      <c r="B9" s="44">
        <v>832</v>
      </c>
      <c r="C9" s="55">
        <v>42429</v>
      </c>
      <c r="D9" s="55">
        <v>42416</v>
      </c>
      <c r="E9" s="27">
        <f t="shared" si="0"/>
        <v>-13</v>
      </c>
      <c r="F9" s="26">
        <f t="shared" si="1"/>
        <v>-10816</v>
      </c>
    </row>
    <row r="10" spans="1:6">
      <c r="A10" s="42" t="s">
        <v>24</v>
      </c>
      <c r="B10" s="44">
        <v>1405.44</v>
      </c>
      <c r="C10" s="55">
        <v>42416</v>
      </c>
      <c r="D10" s="55">
        <v>42416</v>
      </c>
      <c r="E10" s="21">
        <f t="shared" si="0"/>
        <v>0</v>
      </c>
      <c r="F10" s="22">
        <f t="shared" si="1"/>
        <v>0</v>
      </c>
    </row>
    <row r="11" spans="1:6">
      <c r="A11" s="42" t="s">
        <v>25</v>
      </c>
      <c r="B11" s="44">
        <v>286.88</v>
      </c>
      <c r="C11" s="55">
        <v>42429</v>
      </c>
      <c r="D11" s="55">
        <v>42416</v>
      </c>
      <c r="E11" s="21">
        <f t="shared" si="0"/>
        <v>-13</v>
      </c>
      <c r="F11" s="22">
        <f t="shared" si="1"/>
        <v>-3729.44</v>
      </c>
    </row>
    <row r="12" spans="1:6">
      <c r="A12" s="42">
        <v>8716019704</v>
      </c>
      <c r="B12" s="44">
        <v>5.87</v>
      </c>
      <c r="C12" s="55">
        <v>42433</v>
      </c>
      <c r="D12" s="55">
        <v>42416</v>
      </c>
      <c r="E12" s="28">
        <f t="shared" si="0"/>
        <v>-17</v>
      </c>
      <c r="F12" s="26">
        <f t="shared" si="1"/>
        <v>-99.79</v>
      </c>
    </row>
    <row r="13" spans="1:6">
      <c r="A13" s="42" t="s">
        <v>26</v>
      </c>
      <c r="B13" s="44">
        <v>784</v>
      </c>
      <c r="C13" s="55">
        <v>42430</v>
      </c>
      <c r="D13" s="55">
        <v>42416</v>
      </c>
      <c r="E13" s="27">
        <f t="shared" si="0"/>
        <v>-14</v>
      </c>
      <c r="F13" s="40">
        <f t="shared" si="1"/>
        <v>-10976</v>
      </c>
    </row>
    <row r="14" spans="1:6">
      <c r="A14" s="42" t="s">
        <v>27</v>
      </c>
      <c r="B14" s="44">
        <v>345.45</v>
      </c>
      <c r="C14" s="55">
        <v>42429</v>
      </c>
      <c r="D14" s="55">
        <v>42416</v>
      </c>
      <c r="E14" s="21">
        <f t="shared" si="0"/>
        <v>-13</v>
      </c>
      <c r="F14" s="40">
        <f t="shared" si="1"/>
        <v>-4490.8499999999995</v>
      </c>
    </row>
    <row r="15" spans="1:6">
      <c r="A15" s="42">
        <v>2000781487</v>
      </c>
      <c r="B15" s="44">
        <v>289.02</v>
      </c>
      <c r="C15" s="55">
        <v>42429</v>
      </c>
      <c r="D15" s="55">
        <v>42416</v>
      </c>
      <c r="E15" s="28">
        <f t="shared" si="0"/>
        <v>-13</v>
      </c>
      <c r="F15" s="40">
        <f t="shared" si="1"/>
        <v>-3757.2599999999998</v>
      </c>
    </row>
    <row r="16" spans="1:6">
      <c r="A16" s="42">
        <v>15</v>
      </c>
      <c r="B16" s="44">
        <v>503.57</v>
      </c>
      <c r="C16" s="55">
        <v>42429</v>
      </c>
      <c r="D16" s="55">
        <v>42416</v>
      </c>
      <c r="E16" s="27">
        <f t="shared" si="0"/>
        <v>-13</v>
      </c>
      <c r="F16" s="40">
        <f t="shared" si="1"/>
        <v>-6546.41</v>
      </c>
    </row>
    <row r="17" spans="1:6">
      <c r="A17" s="42">
        <v>20</v>
      </c>
      <c r="B17" s="45">
        <v>52.4</v>
      </c>
      <c r="C17" s="55">
        <v>42391</v>
      </c>
      <c r="D17" s="55">
        <v>42436</v>
      </c>
      <c r="E17" s="27">
        <f t="shared" si="0"/>
        <v>45</v>
      </c>
      <c r="F17" s="22">
        <f t="shared" si="1"/>
        <v>2358</v>
      </c>
    </row>
    <row r="18" spans="1:6">
      <c r="A18" s="43">
        <v>21</v>
      </c>
      <c r="B18" s="45">
        <v>46.5</v>
      </c>
      <c r="C18" s="55">
        <v>42391</v>
      </c>
      <c r="D18" s="55">
        <v>42436</v>
      </c>
      <c r="E18" s="21">
        <f t="shared" si="0"/>
        <v>45</v>
      </c>
      <c r="F18" s="26">
        <f t="shared" si="1"/>
        <v>2092.5</v>
      </c>
    </row>
    <row r="19" spans="1:6">
      <c r="A19" s="42" t="s">
        <v>28</v>
      </c>
      <c r="B19" s="44">
        <v>256.63</v>
      </c>
      <c r="C19" s="55">
        <v>42460</v>
      </c>
      <c r="D19" s="55">
        <v>42439</v>
      </c>
      <c r="E19" s="28">
        <f t="shared" si="0"/>
        <v>-21</v>
      </c>
      <c r="F19" s="22">
        <f t="shared" si="1"/>
        <v>-5389.23</v>
      </c>
    </row>
    <row r="20" spans="1:6">
      <c r="A20" s="42">
        <v>38</v>
      </c>
      <c r="B20" s="44">
        <v>610.38</v>
      </c>
      <c r="C20" s="55">
        <v>42460</v>
      </c>
      <c r="D20" s="55">
        <v>42439</v>
      </c>
      <c r="E20" s="21">
        <f t="shared" si="0"/>
        <v>-21</v>
      </c>
      <c r="F20" s="26">
        <f t="shared" si="1"/>
        <v>-12817.98</v>
      </c>
    </row>
    <row r="21" spans="1:6">
      <c r="A21" s="42" t="s">
        <v>31</v>
      </c>
      <c r="B21" s="44">
        <v>1384.5</v>
      </c>
      <c r="C21" s="55">
        <v>42452</v>
      </c>
      <c r="D21" s="55">
        <v>42439</v>
      </c>
      <c r="E21" s="21">
        <f t="shared" si="0"/>
        <v>-13</v>
      </c>
      <c r="F21" s="48">
        <f t="shared" si="1"/>
        <v>-17998.5</v>
      </c>
    </row>
    <row r="22" spans="1:6">
      <c r="A22" s="53" t="s">
        <v>29</v>
      </c>
      <c r="B22" s="54">
        <v>663.89</v>
      </c>
      <c r="C22" s="56">
        <v>42458</v>
      </c>
      <c r="D22" s="55">
        <v>42439</v>
      </c>
      <c r="E22" s="21">
        <f t="shared" si="0"/>
        <v>-19</v>
      </c>
      <c r="F22" s="40">
        <f t="shared" si="1"/>
        <v>-12613.91</v>
      </c>
    </row>
    <row r="23" spans="1:6">
      <c r="A23" s="42" t="s">
        <v>30</v>
      </c>
      <c r="B23" s="44">
        <v>830</v>
      </c>
      <c r="C23" s="55">
        <v>42476</v>
      </c>
      <c r="D23" s="55">
        <v>42460</v>
      </c>
      <c r="E23" s="21">
        <f t="shared" si="0"/>
        <v>-16</v>
      </c>
      <c r="F23" s="40">
        <f t="shared" si="1"/>
        <v>-13280</v>
      </c>
    </row>
    <row r="24" spans="1:6">
      <c r="A24" s="42">
        <v>8716068165</v>
      </c>
      <c r="B24" s="44">
        <v>36.17</v>
      </c>
      <c r="C24" s="55">
        <v>42477</v>
      </c>
      <c r="D24" s="55">
        <v>42460</v>
      </c>
      <c r="E24" s="21">
        <f t="shared" si="0"/>
        <v>-17</v>
      </c>
      <c r="F24" s="40">
        <f t="shared" si="1"/>
        <v>-614.89</v>
      </c>
    </row>
    <row r="25" spans="1:6">
      <c r="A25" s="42">
        <v>2000783293</v>
      </c>
      <c r="B25" s="44">
        <v>289.02</v>
      </c>
      <c r="C25" s="55">
        <v>42460</v>
      </c>
      <c r="D25" s="55">
        <v>42460</v>
      </c>
      <c r="E25" s="24">
        <f t="shared" si="0"/>
        <v>0</v>
      </c>
      <c r="F25" s="40">
        <f t="shared" si="1"/>
        <v>0</v>
      </c>
    </row>
    <row r="26" spans="1:6">
      <c r="A26" s="57"/>
      <c r="B26" s="58"/>
      <c r="C26" s="55"/>
      <c r="D26" s="55"/>
      <c r="E26" s="21" t="str">
        <f t="shared" si="0"/>
        <v/>
      </c>
      <c r="F26" s="23"/>
    </row>
    <row r="27" spans="1:6">
      <c r="A27" s="53"/>
      <c r="B27" s="54"/>
      <c r="C27" s="55"/>
      <c r="D27" s="55"/>
      <c r="E27" s="21" t="str">
        <f t="shared" si="0"/>
        <v/>
      </c>
      <c r="F27" s="23" t="str">
        <f t="shared" si="1"/>
        <v/>
      </c>
    </row>
    <row r="28" spans="1:6">
      <c r="A28" s="53"/>
      <c r="B28" s="54"/>
      <c r="C28" s="55"/>
      <c r="D28" s="55"/>
      <c r="E28" s="21" t="str">
        <f t="shared" si="0"/>
        <v/>
      </c>
      <c r="F28" s="23" t="str">
        <f t="shared" si="1"/>
        <v/>
      </c>
    </row>
    <row r="29" spans="1:6">
      <c r="A29" s="53"/>
      <c r="B29" s="54"/>
      <c r="C29" s="55"/>
      <c r="D29" s="55"/>
      <c r="E29" s="21" t="str">
        <f t="shared" si="0"/>
        <v/>
      </c>
      <c r="F29" s="23" t="str">
        <f t="shared" si="1"/>
        <v/>
      </c>
    </row>
    <row r="30" spans="1:6">
      <c r="A30" s="53"/>
      <c r="B30" s="54"/>
      <c r="C30" s="55"/>
      <c r="D30" s="55"/>
      <c r="E30" s="27" t="str">
        <f t="shared" si="0"/>
        <v/>
      </c>
      <c r="F30" s="26" t="str">
        <f t="shared" si="1"/>
        <v/>
      </c>
    </row>
    <row r="31" spans="1:6">
      <c r="A31" s="53"/>
      <c r="B31" s="54"/>
      <c r="C31" s="55"/>
      <c r="D31" s="55"/>
      <c r="E31" s="21" t="str">
        <f t="shared" si="0"/>
        <v/>
      </c>
      <c r="F31" s="23" t="str">
        <f t="shared" si="1"/>
        <v/>
      </c>
    </row>
    <row r="32" spans="1:6">
      <c r="A32" s="53"/>
      <c r="B32" s="54"/>
      <c r="C32" s="55"/>
      <c r="D32" s="55"/>
      <c r="E32" s="24" t="str">
        <f t="shared" si="0"/>
        <v/>
      </c>
      <c r="F32" s="25" t="str">
        <f t="shared" si="1"/>
        <v/>
      </c>
    </row>
    <row r="33" spans="1:6">
      <c r="A33" s="53"/>
      <c r="B33" s="54"/>
      <c r="C33" s="55"/>
      <c r="D33" s="55"/>
      <c r="E33" s="21" t="str">
        <f t="shared" si="0"/>
        <v/>
      </c>
      <c r="F33" s="22" t="str">
        <f t="shared" si="0"/>
        <v/>
      </c>
    </row>
    <row r="34" spans="1:6">
      <c r="A34" s="53"/>
      <c r="B34" s="54"/>
      <c r="C34" s="55"/>
      <c r="D34" s="56"/>
      <c r="E34" s="21" t="str">
        <f t="shared" si="0"/>
        <v/>
      </c>
      <c r="F34" s="22" t="str">
        <f t="shared" si="0"/>
        <v/>
      </c>
    </row>
    <row r="35" spans="1:6">
      <c r="A35" s="53"/>
      <c r="B35" s="54"/>
      <c r="C35" s="55"/>
      <c r="D35" s="55"/>
      <c r="E35" s="21" t="str">
        <f t="shared" si="0"/>
        <v/>
      </c>
      <c r="F35" s="22" t="str">
        <f t="shared" si="0"/>
        <v/>
      </c>
    </row>
    <row r="36" spans="1:6">
      <c r="A36" s="53"/>
      <c r="B36" s="54"/>
      <c r="C36" s="55"/>
      <c r="D36" s="55"/>
      <c r="E36" s="30" t="str">
        <f t="shared" si="0"/>
        <v/>
      </c>
      <c r="F36" s="22" t="str">
        <f t="shared" si="0"/>
        <v/>
      </c>
    </row>
    <row r="37" spans="1:6">
      <c r="A37" s="53"/>
      <c r="B37" s="54"/>
      <c r="C37" s="55"/>
      <c r="D37" s="55"/>
      <c r="E37" s="30" t="str">
        <f t="shared" si="0"/>
        <v/>
      </c>
      <c r="F37" s="23" t="str">
        <f t="shared" si="0"/>
        <v/>
      </c>
    </row>
    <row r="38" spans="1:6">
      <c r="A38" s="53"/>
      <c r="B38" s="54"/>
      <c r="C38" s="55"/>
      <c r="D38" s="55"/>
      <c r="E38" s="30" t="str">
        <f t="shared" si="0"/>
        <v/>
      </c>
      <c r="F38" s="23" t="str">
        <f t="shared" si="0"/>
        <v/>
      </c>
    </row>
    <row r="39" spans="1:6">
      <c r="A39" s="53"/>
      <c r="B39" s="54"/>
      <c r="C39" s="55"/>
      <c r="D39" s="55"/>
      <c r="E39" s="30" t="str">
        <f t="shared" si="0"/>
        <v/>
      </c>
      <c r="F39" s="23" t="str">
        <f t="shared" si="0"/>
        <v/>
      </c>
    </row>
    <row r="40" spans="1:6">
      <c r="A40" s="53"/>
      <c r="B40" s="54"/>
      <c r="C40" s="55"/>
      <c r="D40" s="55"/>
      <c r="E40" s="30" t="str">
        <f t="shared" si="0"/>
        <v/>
      </c>
      <c r="F40" s="23" t="str">
        <f t="shared" si="0"/>
        <v/>
      </c>
    </row>
    <row r="41" spans="1:6">
      <c r="A41" s="53"/>
      <c r="B41" s="54"/>
      <c r="C41" s="55"/>
      <c r="D41" s="55"/>
      <c r="E41" s="30" t="str">
        <f t="shared" si="0"/>
        <v/>
      </c>
      <c r="F41" s="23" t="str">
        <f t="shared" si="0"/>
        <v/>
      </c>
    </row>
    <row r="42" spans="1:6">
      <c r="A42" s="53"/>
      <c r="B42" s="54"/>
      <c r="C42" s="55"/>
      <c r="D42" s="55"/>
      <c r="E42" s="30" t="str">
        <f t="shared" si="0"/>
        <v/>
      </c>
      <c r="F42" s="23" t="str">
        <f t="shared" si="0"/>
        <v/>
      </c>
    </row>
    <row r="43" spans="1:6" s="9" customFormat="1" ht="24" customHeight="1">
      <c r="A43" s="59" t="s">
        <v>0</v>
      </c>
      <c r="B43" s="60">
        <f>SUM(B4:B42)</f>
        <v>9943.0499999999993</v>
      </c>
      <c r="C43" s="61"/>
      <c r="D43" s="61"/>
      <c r="E43" s="41"/>
      <c r="F43" s="29">
        <f>SUM(F4:F33)</f>
        <v>-101612.11</v>
      </c>
    </row>
    <row r="46" spans="1:6" ht="36" customHeight="1">
      <c r="A46" s="64" t="s">
        <v>7</v>
      </c>
      <c r="B46" s="65"/>
      <c r="C46" s="65"/>
      <c r="D46" s="14">
        <f>IF(AND(F43&lt;&gt;"",B43&lt;&gt;0),F43/B43,"")</f>
        <v>-10.219410543042629</v>
      </c>
    </row>
  </sheetData>
  <mergeCells count="6">
    <mergeCell ref="F2:F3"/>
    <mergeCell ref="E2:E3"/>
    <mergeCell ref="A46:C46"/>
    <mergeCell ref="A1:D1"/>
    <mergeCell ref="A2:A3"/>
    <mergeCell ref="C2:C3"/>
  </mergeCells>
  <phoneticPr fontId="7" type="noConversion"/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  <rowBreaks count="1" manualBreakCount="1">
    <brk id="46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dsga</cp:lastModifiedBy>
  <cp:lastPrinted>2016-04-05T11:45:14Z</cp:lastPrinted>
  <dcterms:created xsi:type="dcterms:W3CDTF">2015-03-02T16:51:10Z</dcterms:created>
  <dcterms:modified xsi:type="dcterms:W3CDTF">2016-04-05T11:45:18Z</dcterms:modified>
</cp:coreProperties>
</file>